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8580" activeTab="0"/>
  </bookViews>
  <sheets>
    <sheet name="TradeOff Analyis" sheetId="1" r:id="rId1"/>
    <sheet name="Detailed Data" sheetId="2" r:id="rId2"/>
  </sheets>
  <definedNames>
    <definedName name="CC">'TradeOff Analyis'!$B$24</definedName>
    <definedName name="WC">'TradeOff Analyis'!$B$25</definedName>
  </definedNames>
  <calcPr fullCalcOnLoad="1"/>
</workbook>
</file>

<file path=xl/sharedStrings.xml><?xml version="1.0" encoding="utf-8"?>
<sst xmlns="http://schemas.openxmlformats.org/spreadsheetml/2006/main" count="28" uniqueCount="28">
  <si>
    <t>Postage</t>
  </si>
  <si>
    <t>Ink</t>
  </si>
  <si>
    <t>Paper</t>
  </si>
  <si>
    <t>Envelope</t>
  </si>
  <si>
    <t>B-Card</t>
  </si>
  <si>
    <t>Envelope Stuffing Cost</t>
  </si>
  <si>
    <t>Letters Printed, Signed, Stuffed per Hour</t>
  </si>
  <si>
    <t>Total Direct Costs Per Letter</t>
  </si>
  <si>
    <t>Calling Days per Week</t>
  </si>
  <si>
    <t>Total Cost per Call</t>
  </si>
  <si>
    <t>Prospects Called Per Week</t>
  </si>
  <si>
    <t>Telephone Charges per Prospect</t>
  </si>
  <si>
    <t>Telephone Call Costs</t>
  </si>
  <si>
    <t>Cold Calling Only</t>
  </si>
  <si>
    <t>Break Even</t>
  </si>
  <si>
    <t>Direct Mail &amp; Warm Calling</t>
  </si>
  <si>
    <t>Cost Comparison</t>
  </si>
  <si>
    <t>Input Costs</t>
  </si>
  <si>
    <t>Mailed Letter Costs</t>
  </si>
  <si>
    <t>Use your best estimates for total business costs in the blue fields.</t>
  </si>
  <si>
    <t>Fully Loaded Labor Rate for a Salesperson</t>
  </si>
  <si>
    <t>Cold-calling</t>
  </si>
  <si>
    <t>Direct Mail and Cold-calling Combined.</t>
  </si>
  <si>
    <t>Trade-off Scenarios</t>
  </si>
  <si>
    <t>Meaningful Conversations Per 1000 Prospects Contacted</t>
  </si>
  <si>
    <t>Cost Per Meaningful Conversation</t>
  </si>
  <si>
    <t>Loss/Savings in Using Direct Mail to Warm Calls</t>
  </si>
  <si>
    <t>Effectiveness Decrease/Increase in Creating Conversations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</si>
</sst>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_);_(&quot;$&quot;* \(#,##0.000\);_(&quot;$&quot;* &quot;-&quot;???_);_(@_)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00"/>
    <numFmt numFmtId="173" formatCode="0.0000"/>
    <numFmt numFmtId="174" formatCode="&quot;$&quot;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2"/>
      <name val="Arial"/>
      <family val="0"/>
    </font>
    <font>
      <sz val="10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44" fontId="1" fillId="2" borderId="0" xfId="17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164" fontId="0" fillId="2" borderId="0" xfId="17" applyNumberFormat="1" applyFill="1" applyBorder="1" applyAlignment="1">
      <alignment/>
    </xf>
    <xf numFmtId="164" fontId="0" fillId="3" borderId="0" xfId="17" applyNumberFormat="1" applyFill="1" applyAlignment="1">
      <alignment/>
    </xf>
    <xf numFmtId="167" fontId="0" fillId="3" borderId="0" xfId="15" applyNumberFormat="1" applyFill="1" applyAlignment="1">
      <alignment/>
    </xf>
    <xf numFmtId="44" fontId="0" fillId="3" borderId="0" xfId="17" applyFill="1" applyAlignment="1">
      <alignment/>
    </xf>
    <xf numFmtId="168" fontId="0" fillId="3" borderId="0" xfId="15" applyNumberFormat="1" applyFill="1" applyAlignment="1">
      <alignment/>
    </xf>
    <xf numFmtId="44" fontId="1" fillId="2" borderId="1" xfId="17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wrapText="1"/>
    </xf>
    <xf numFmtId="44" fontId="0" fillId="3" borderId="0" xfId="17" applyFont="1" applyFill="1" applyAlignment="1">
      <alignment/>
    </xf>
    <xf numFmtId="0" fontId="0" fillId="3" borderId="0" xfId="0" applyFill="1" applyAlignment="1">
      <alignment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4" fontId="1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8" fontId="0" fillId="2" borderId="0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right" vertical="top" wrapText="1"/>
    </xf>
    <xf numFmtId="9" fontId="0" fillId="2" borderId="0" xfId="21" applyFont="1" applyFill="1" applyAlignment="1">
      <alignment horizontal="center"/>
    </xf>
    <xf numFmtId="0" fontId="0" fillId="3" borderId="0" xfId="0" applyFont="1" applyFill="1" applyBorder="1" applyAlignment="1">
      <alignment horizontal="right" vertical="top"/>
    </xf>
    <xf numFmtId="44" fontId="0" fillId="2" borderId="0" xfId="17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Should You Warm Calls with Direct Mail?</a:t>
            </a:r>
          </a:p>
        </c:rich>
      </c:tx>
      <c:layout>
        <c:manualLayout>
          <c:xMode val="factor"/>
          <c:yMode val="factor"/>
          <c:x val="0.02225"/>
          <c:y val="0.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5"/>
          <c:y val="0.278"/>
          <c:w val="0.7545"/>
          <c:h val="0.53575"/>
        </c:manualLayout>
      </c:layout>
      <c:lineChart>
        <c:grouping val="standard"/>
        <c:varyColors val="0"/>
        <c:ser>
          <c:idx val="1"/>
          <c:order val="0"/>
          <c:tx>
            <c:v>Savings/Loss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'Detailed Data'!$A$3:$A$22</c:f>
              <c:numCache>
                <c:ptCount val="20"/>
                <c:pt idx="0">
                  <c:v>-0.1</c:v>
                </c:pt>
                <c:pt idx="1">
                  <c:v>-0.05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0.15000000000000002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0.39999999999999997</c:v>
                </c:pt>
                <c:pt idx="11">
                  <c:v>0.44999999999999996</c:v>
                </c:pt>
                <c:pt idx="12">
                  <c:v>0.49999999999999994</c:v>
                </c:pt>
                <c:pt idx="13">
                  <c:v>0.5499999999999999</c:v>
                </c:pt>
                <c:pt idx="14">
                  <c:v>0.6</c:v>
                </c:pt>
                <c:pt idx="15">
                  <c:v>0.65</c:v>
                </c:pt>
                <c:pt idx="16">
                  <c:v>0.7000000000000001</c:v>
                </c:pt>
                <c:pt idx="17">
                  <c:v>0.7500000000000001</c:v>
                </c:pt>
                <c:pt idx="18">
                  <c:v>0.8000000000000002</c:v>
                </c:pt>
                <c:pt idx="19">
                  <c:v>0.8500000000000002</c:v>
                </c:pt>
              </c:numCache>
            </c:numRef>
          </c:cat>
          <c:val>
            <c:numRef>
              <c:f>'Detailed Data'!$B$3:$B$22</c:f>
              <c:numCache>
                <c:ptCount val="20"/>
                <c:pt idx="0">
                  <c:v>-0.332548309178744</c:v>
                </c:pt>
                <c:pt idx="1">
                  <c:v>-0.2624141876430208</c:v>
                </c:pt>
                <c:pt idx="2">
                  <c:v>-0.19929347826086974</c:v>
                </c:pt>
                <c:pt idx="3">
                  <c:v>-0.14218426501035197</c:v>
                </c:pt>
                <c:pt idx="4">
                  <c:v>-0.09026679841897245</c:v>
                </c:pt>
                <c:pt idx="5">
                  <c:v>-0.04286389413988667</c:v>
                </c:pt>
                <c:pt idx="6">
                  <c:v>0.0005887681159418845</c:v>
                </c:pt>
                <c:pt idx="7">
                  <c:v>0.040565217391304254</c:v>
                </c:pt>
                <c:pt idx="8">
                  <c:v>0.0774665551839464</c:v>
                </c:pt>
                <c:pt idx="9">
                  <c:v>0.11163446054750403</c:v>
                </c:pt>
                <c:pt idx="10">
                  <c:v>0.14336180124223596</c:v>
                </c:pt>
                <c:pt idx="11">
                  <c:v>0.1729010494752623</c:v>
                </c:pt>
                <c:pt idx="12">
                  <c:v>0.20047101449275362</c:v>
                </c:pt>
                <c:pt idx="13">
                  <c:v>0.22626227208976135</c:v>
                </c:pt>
                <c:pt idx="14">
                  <c:v>0.2504415760869565</c:v>
                </c:pt>
                <c:pt idx="15">
                  <c:v>0.273155467720685</c:v>
                </c:pt>
                <c:pt idx="16">
                  <c:v>0.29453324808184145</c:v>
                </c:pt>
                <c:pt idx="17">
                  <c:v>0.3146894409937888</c:v>
                </c:pt>
                <c:pt idx="18">
                  <c:v>0.333725845410628</c:v>
                </c:pt>
                <c:pt idx="19">
                  <c:v>0.35173325499412456</c:v>
                </c:pt>
              </c:numCache>
            </c:numRef>
          </c:val>
          <c:smooth val="0"/>
        </c:ser>
        <c:ser>
          <c:idx val="0"/>
          <c:order val="1"/>
          <c:tx>
            <c:v>Break Even Relative to Cold Calling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'Detailed Data'!$A$3:$A$22</c:f>
              <c:numCache>
                <c:ptCount val="20"/>
                <c:pt idx="0">
                  <c:v>-0.1</c:v>
                </c:pt>
                <c:pt idx="1">
                  <c:v>-0.05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0.15000000000000002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0.39999999999999997</c:v>
                </c:pt>
                <c:pt idx="11">
                  <c:v>0.44999999999999996</c:v>
                </c:pt>
                <c:pt idx="12">
                  <c:v>0.49999999999999994</c:v>
                </c:pt>
                <c:pt idx="13">
                  <c:v>0.5499999999999999</c:v>
                </c:pt>
                <c:pt idx="14">
                  <c:v>0.6</c:v>
                </c:pt>
                <c:pt idx="15">
                  <c:v>0.65</c:v>
                </c:pt>
                <c:pt idx="16">
                  <c:v>0.7000000000000001</c:v>
                </c:pt>
                <c:pt idx="17">
                  <c:v>0.7500000000000001</c:v>
                </c:pt>
                <c:pt idx="18">
                  <c:v>0.8000000000000002</c:v>
                </c:pt>
                <c:pt idx="19">
                  <c:v>0.8500000000000002</c:v>
                </c:pt>
              </c:numCache>
            </c:numRef>
          </c:cat>
          <c:val>
            <c:numRef>
              <c:f>'Detailed Data'!$C$3:$C$22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11518184"/>
        <c:axId val="65591881"/>
      </c:lineChart>
      <c:catAx>
        <c:axId val="11518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Effectiveness Increase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591881"/>
        <c:crosses val="max"/>
        <c:auto val="1"/>
        <c:lblOffset val="100"/>
        <c:tickLblSkip val="2"/>
        <c:noMultiLvlLbl val="0"/>
      </c:catAx>
      <c:valAx>
        <c:axId val="65591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 Savings</a:t>
                </a:r>
              </a:p>
            </c:rich>
          </c:tx>
          <c:layout>
            <c:manualLayout>
              <c:xMode val="factor"/>
              <c:yMode val="factor"/>
              <c:x val="-0.01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1518184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00"/>
            </a:gs>
          </a:gsLst>
          <a:lin ang="5400000" scaled="1"/>
        </a:gradFill>
        <a:ln w="12700">
          <a:solid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4575"/>
          <c:y val="0.84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0.33225</cdr:y>
    </cdr:from>
    <cdr:to>
      <cdr:x>0.1185</cdr:x>
      <cdr:y>0.51625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" y="1057275"/>
          <a:ext cx="2190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Savings </a:t>
          </a:r>
        </a:p>
      </cdr:txBody>
    </cdr:sp>
  </cdr:relSizeAnchor>
  <cdr:relSizeAnchor xmlns:cdr="http://schemas.openxmlformats.org/drawingml/2006/chartDrawing">
    <cdr:from>
      <cdr:x>0.079</cdr:x>
      <cdr:y>0.67075</cdr:y>
    </cdr:from>
    <cdr:to>
      <cdr:x>0.12475</cdr:x>
      <cdr:y>0.81625</cdr:y>
    </cdr:to>
    <cdr:sp>
      <cdr:nvSpPr>
        <cdr:cNvPr id="2" name="TextBox 6"/>
        <cdr:cNvSpPr txBox="1">
          <a:spLocks noChangeArrowheads="1"/>
        </cdr:cNvSpPr>
      </cdr:nvSpPr>
      <cdr:spPr>
        <a:xfrm>
          <a:off x="371475" y="2152650"/>
          <a:ext cx="2190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Losses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</xdr:row>
      <xdr:rowOff>104775</xdr:rowOff>
    </xdr:from>
    <xdr:to>
      <xdr:col>8</xdr:col>
      <xdr:colOff>200025</xdr:colOff>
      <xdr:row>23</xdr:row>
      <xdr:rowOff>38100</xdr:rowOff>
    </xdr:to>
    <xdr:graphicFrame>
      <xdr:nvGraphicFramePr>
        <xdr:cNvPr id="1" name="Chart 3"/>
        <xdr:cNvGraphicFramePr/>
      </xdr:nvGraphicFramePr>
      <xdr:xfrm>
        <a:off x="4086225" y="723900"/>
        <a:ext cx="47910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647700</xdr:colOff>
      <xdr:row>0</xdr:row>
      <xdr:rowOff>28575</xdr:rowOff>
    </xdr:from>
    <xdr:to>
      <xdr:col>6</xdr:col>
      <xdr:colOff>238125</xdr:colOff>
      <xdr:row>4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28575"/>
          <a:ext cx="1781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1752600</xdr:colOff>
      <xdr:row>8</xdr:row>
      <xdr:rowOff>57150</xdr:rowOff>
    </xdr:from>
    <xdr:to>
      <xdr:col>5</xdr:col>
      <xdr:colOff>133350</xdr:colOff>
      <xdr:row>13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000250"/>
          <a:ext cx="1781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workbookViewId="0" topLeftCell="A1">
      <selection activeCell="A8" sqref="A8"/>
    </sheetView>
  </sheetViews>
  <sheetFormatPr defaultColWidth="9.140625" defaultRowHeight="12.75"/>
  <cols>
    <col min="1" max="1" width="46.7109375" style="1" customWidth="1"/>
    <col min="2" max="2" width="12.421875" style="1" customWidth="1"/>
    <col min="3" max="3" width="4.57421875" style="1" customWidth="1"/>
    <col min="4" max="5" width="15.28125" style="16" customWidth="1"/>
    <col min="6" max="6" width="17.57421875" style="1" customWidth="1"/>
    <col min="7" max="16384" width="9.140625" style="1" customWidth="1"/>
  </cols>
  <sheetData>
    <row r="1" ht="12.75"/>
    <row r="2" ht="23.25">
      <c r="A2" s="2" t="s">
        <v>17</v>
      </c>
    </row>
    <row r="3" spans="1:2" ht="12.75">
      <c r="A3" s="19" t="s">
        <v>19</v>
      </c>
      <c r="B3" s="19"/>
    </row>
    <row r="4" ht="12.75"/>
    <row r="5" spans="1:5" ht="12.75">
      <c r="A5" s="3" t="s">
        <v>20</v>
      </c>
      <c r="B5" s="18">
        <v>40</v>
      </c>
      <c r="C5" s="5"/>
      <c r="D5" s="1"/>
      <c r="E5" s="1"/>
    </row>
    <row r="6" spans="4:5" ht="12.75">
      <c r="D6" s="1"/>
      <c r="E6" s="1"/>
    </row>
    <row r="7" spans="1:5" ht="12.75">
      <c r="A7" s="14" t="s">
        <v>18</v>
      </c>
      <c r="D7" s="1"/>
      <c r="E7" s="1"/>
    </row>
    <row r="8" spans="1:5" ht="12.75">
      <c r="A8" s="6" t="s">
        <v>0</v>
      </c>
      <c r="B8" s="9">
        <v>0.37</v>
      </c>
      <c r="D8" s="1"/>
      <c r="E8" s="1"/>
    </row>
    <row r="9" spans="1:5" ht="12.75">
      <c r="A9" s="6" t="s">
        <v>1</v>
      </c>
      <c r="B9" s="9">
        <f>60/2500</f>
        <v>0.024</v>
      </c>
      <c r="D9" s="1"/>
      <c r="E9" s="1"/>
    </row>
    <row r="10" spans="1:5" ht="12.75">
      <c r="A10" s="6" t="s">
        <v>2</v>
      </c>
      <c r="B10" s="9">
        <v>0.13</v>
      </c>
      <c r="D10" s="1"/>
      <c r="E10" s="1"/>
    </row>
    <row r="11" spans="1:5" ht="12.75">
      <c r="A11" s="6" t="s">
        <v>3</v>
      </c>
      <c r="B11" s="9">
        <v>0.18625</v>
      </c>
      <c r="D11" s="1"/>
      <c r="E11" s="1"/>
    </row>
    <row r="12" spans="1:5" ht="12.75">
      <c r="A12" s="6" t="s">
        <v>4</v>
      </c>
      <c r="B12" s="9">
        <f>10/250</f>
        <v>0.04</v>
      </c>
      <c r="D12" s="1"/>
      <c r="E12" s="1"/>
    </row>
    <row r="13" spans="1:5" ht="12.75">
      <c r="A13" s="7" t="s">
        <v>6</v>
      </c>
      <c r="B13" s="10">
        <v>20</v>
      </c>
      <c r="D13" s="1"/>
      <c r="E13" s="1"/>
    </row>
    <row r="14" spans="1:5" ht="13.5" thickBot="1">
      <c r="A14" s="7" t="s">
        <v>5</v>
      </c>
      <c r="B14" s="28">
        <f>B$5/B13</f>
        <v>2</v>
      </c>
      <c r="D14" s="1"/>
      <c r="E14" s="1"/>
    </row>
    <row r="15" spans="1:5" ht="13.5" thickTop="1">
      <c r="A15" s="15" t="s">
        <v>7</v>
      </c>
      <c r="B15" s="13">
        <f>SUM(B8:B12)+B14</f>
        <v>2.7502500000000003</v>
      </c>
      <c r="D15" s="1"/>
      <c r="E15" s="1"/>
    </row>
    <row r="16" spans="1:5" ht="12.75">
      <c r="A16" s="7"/>
      <c r="B16" s="8"/>
      <c r="D16" s="1"/>
      <c r="E16" s="1"/>
    </row>
    <row r="17" spans="1:5" ht="12.75">
      <c r="A17" s="14" t="s">
        <v>12</v>
      </c>
      <c r="D17" s="1"/>
      <c r="E17" s="1"/>
    </row>
    <row r="18" spans="1:5" ht="12.75">
      <c r="A18" s="7" t="s">
        <v>10</v>
      </c>
      <c r="B18" s="12">
        <v>100</v>
      </c>
      <c r="D18" s="1"/>
      <c r="E18" s="1"/>
    </row>
    <row r="19" spans="1:5" ht="12.75">
      <c r="A19" s="7" t="s">
        <v>8</v>
      </c>
      <c r="B19" s="12">
        <v>4</v>
      </c>
      <c r="D19" s="1"/>
      <c r="E19" s="1"/>
    </row>
    <row r="20" spans="1:5" ht="13.5" thickBot="1">
      <c r="A20" s="7" t="s">
        <v>11</v>
      </c>
      <c r="B20" s="11">
        <v>1</v>
      </c>
      <c r="D20" s="1"/>
      <c r="E20" s="1"/>
    </row>
    <row r="21" spans="1:5" ht="13.5" thickTop="1">
      <c r="A21" s="15" t="s">
        <v>9</v>
      </c>
      <c r="B21" s="13">
        <f>B20+(B$5*B19*8/B18)</f>
        <v>13.8</v>
      </c>
      <c r="D21" s="1"/>
      <c r="E21" s="1"/>
    </row>
    <row r="22" spans="4:5" ht="12.75">
      <c r="D22" s="1"/>
      <c r="E22" s="1"/>
    </row>
    <row r="23" spans="1:5" ht="12.75">
      <c r="A23" s="14" t="s">
        <v>16</v>
      </c>
      <c r="D23" s="1"/>
      <c r="E23" s="1"/>
    </row>
    <row r="24" spans="1:5" ht="12.75">
      <c r="A24" s="5" t="s">
        <v>13</v>
      </c>
      <c r="B24" s="22">
        <f>B21</f>
        <v>13.8</v>
      </c>
      <c r="D24" s="1"/>
      <c r="E24" s="1"/>
    </row>
    <row r="25" spans="1:5" ht="12.75">
      <c r="A25" s="5" t="s">
        <v>15</v>
      </c>
      <c r="B25" s="4">
        <f>B21+B15</f>
        <v>16.550250000000002</v>
      </c>
      <c r="D25" s="1"/>
      <c r="E25" s="1"/>
    </row>
    <row r="26" spans="1:5" ht="12.75">
      <c r="A26" s="5"/>
      <c r="B26" s="4"/>
      <c r="D26" s="1"/>
      <c r="E26" s="1"/>
    </row>
    <row r="27" spans="4:5" ht="12.75">
      <c r="D27" s="1"/>
      <c r="E27" s="23"/>
    </row>
    <row r="28" s="23" customFormat="1" ht="12.75"/>
    <row r="29" s="23" customFormat="1" ht="12.75"/>
    <row r="30" spans="4:5" ht="12.75">
      <c r="D30" s="1"/>
      <c r="E30" s="1"/>
    </row>
    <row r="31" spans="1:5" ht="12.75">
      <c r="A31" s="5"/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F3" sqref="F3"/>
    </sheetView>
  </sheetViews>
  <sheetFormatPr defaultColWidth="9.140625" defaultRowHeight="12.75"/>
  <cols>
    <col min="1" max="3" width="19.28125" style="1" customWidth="1"/>
    <col min="4" max="4" width="36.28125" style="1" customWidth="1"/>
    <col min="5" max="5" width="14.7109375" style="1" customWidth="1"/>
    <col min="6" max="6" width="13.28125" style="1" customWidth="1"/>
    <col min="7" max="16384" width="9.140625" style="1" customWidth="1"/>
  </cols>
  <sheetData>
    <row r="2" spans="1:6" ht="63.75">
      <c r="A2" s="17" t="s">
        <v>27</v>
      </c>
      <c r="B2" s="17" t="s">
        <v>26</v>
      </c>
      <c r="C2" s="21" t="s">
        <v>14</v>
      </c>
      <c r="D2" s="5" t="s">
        <v>23</v>
      </c>
      <c r="E2" s="25" t="s">
        <v>24</v>
      </c>
      <c r="F2" s="25" t="s">
        <v>25</v>
      </c>
    </row>
    <row r="3" spans="1:6" ht="12.75">
      <c r="A3" s="26">
        <v>-0.1</v>
      </c>
      <c r="B3" s="26">
        <f>1-(WC/(CC*(1+A3)))</f>
        <v>-0.332548309178744</v>
      </c>
      <c r="C3" s="20">
        <v>0</v>
      </c>
      <c r="D3" s="7" t="s">
        <v>21</v>
      </c>
      <c r="E3" s="27">
        <v>15</v>
      </c>
      <c r="F3" s="24">
        <f>'TradeOff Analyis'!B24*1000/E3</f>
        <v>920</v>
      </c>
    </row>
    <row r="4" spans="1:6" ht="12.75">
      <c r="A4" s="26">
        <f>A3+0.05</f>
        <v>-0.05</v>
      </c>
      <c r="B4" s="26">
        <f aca="true" t="shared" si="0" ref="B4:B22">1-(WC/(CC*(1+A4)))</f>
        <v>-0.2624141876430208</v>
      </c>
      <c r="C4" s="20">
        <v>0</v>
      </c>
      <c r="D4" s="7" t="s">
        <v>22</v>
      </c>
      <c r="E4" s="27">
        <v>16</v>
      </c>
      <c r="F4" s="24">
        <f>'TradeOff Analyis'!B25*1000/E4</f>
        <v>1034.3906250000002</v>
      </c>
    </row>
    <row r="5" spans="1:3" ht="12.75">
      <c r="A5" s="26">
        <f aca="true" t="shared" si="1" ref="A5:A22">A4+0.05</f>
        <v>0</v>
      </c>
      <c r="B5" s="26">
        <f t="shared" si="0"/>
        <v>-0.19929347826086974</v>
      </c>
      <c r="C5" s="20">
        <v>0</v>
      </c>
    </row>
    <row r="6" spans="1:3" ht="12.75">
      <c r="A6" s="26">
        <f t="shared" si="1"/>
        <v>0.05</v>
      </c>
      <c r="B6" s="26">
        <f t="shared" si="0"/>
        <v>-0.14218426501035197</v>
      </c>
      <c r="C6" s="20">
        <v>0</v>
      </c>
    </row>
    <row r="7" spans="1:3" ht="12.75">
      <c r="A7" s="26">
        <f t="shared" si="1"/>
        <v>0.1</v>
      </c>
      <c r="B7" s="26">
        <f t="shared" si="0"/>
        <v>-0.09026679841897245</v>
      </c>
      <c r="C7" s="20">
        <v>0</v>
      </c>
    </row>
    <row r="8" spans="1:3" ht="12.75">
      <c r="A8" s="26">
        <f t="shared" si="1"/>
        <v>0.15000000000000002</v>
      </c>
      <c r="B8" s="26">
        <f t="shared" si="0"/>
        <v>-0.04286389413988667</v>
      </c>
      <c r="C8" s="20">
        <v>0</v>
      </c>
    </row>
    <row r="9" spans="1:3" ht="12.75">
      <c r="A9" s="26">
        <f t="shared" si="1"/>
        <v>0.2</v>
      </c>
      <c r="B9" s="26">
        <f t="shared" si="0"/>
        <v>0.0005887681159418845</v>
      </c>
      <c r="C9" s="20">
        <v>0</v>
      </c>
    </row>
    <row r="10" spans="1:3" ht="12.75">
      <c r="A10" s="26">
        <f t="shared" si="1"/>
        <v>0.25</v>
      </c>
      <c r="B10" s="26">
        <f t="shared" si="0"/>
        <v>0.040565217391304254</v>
      </c>
      <c r="C10" s="20">
        <v>0</v>
      </c>
    </row>
    <row r="11" spans="1:3" ht="12.75">
      <c r="A11" s="26">
        <f t="shared" si="1"/>
        <v>0.3</v>
      </c>
      <c r="B11" s="26">
        <f t="shared" si="0"/>
        <v>0.0774665551839464</v>
      </c>
      <c r="C11" s="20">
        <v>0</v>
      </c>
    </row>
    <row r="12" spans="1:3" ht="12.75">
      <c r="A12" s="26">
        <f t="shared" si="1"/>
        <v>0.35</v>
      </c>
      <c r="B12" s="26">
        <f t="shared" si="0"/>
        <v>0.11163446054750403</v>
      </c>
      <c r="C12" s="20">
        <v>0</v>
      </c>
    </row>
    <row r="13" spans="1:3" ht="12.75">
      <c r="A13" s="26">
        <f t="shared" si="1"/>
        <v>0.39999999999999997</v>
      </c>
      <c r="B13" s="26">
        <f t="shared" si="0"/>
        <v>0.14336180124223596</v>
      </c>
      <c r="C13" s="20">
        <v>0</v>
      </c>
    </row>
    <row r="14" spans="1:3" ht="12.75">
      <c r="A14" s="26">
        <f t="shared" si="1"/>
        <v>0.44999999999999996</v>
      </c>
      <c r="B14" s="26">
        <f t="shared" si="0"/>
        <v>0.1729010494752623</v>
      </c>
      <c r="C14" s="20">
        <v>0</v>
      </c>
    </row>
    <row r="15" spans="1:3" ht="12.75">
      <c r="A15" s="26">
        <f t="shared" si="1"/>
        <v>0.49999999999999994</v>
      </c>
      <c r="B15" s="26">
        <f t="shared" si="0"/>
        <v>0.20047101449275362</v>
      </c>
      <c r="C15" s="20">
        <v>0</v>
      </c>
    </row>
    <row r="16" spans="1:3" ht="12.75">
      <c r="A16" s="26">
        <f t="shared" si="1"/>
        <v>0.5499999999999999</v>
      </c>
      <c r="B16" s="26">
        <f t="shared" si="0"/>
        <v>0.22626227208976135</v>
      </c>
      <c r="C16" s="20">
        <v>0</v>
      </c>
    </row>
    <row r="17" spans="1:3" ht="12.75">
      <c r="A17" s="26">
        <f t="shared" si="1"/>
        <v>0.6</v>
      </c>
      <c r="B17" s="26">
        <f t="shared" si="0"/>
        <v>0.2504415760869565</v>
      </c>
      <c r="C17" s="20">
        <v>0</v>
      </c>
    </row>
    <row r="18" spans="1:3" ht="12.75">
      <c r="A18" s="26">
        <f t="shared" si="1"/>
        <v>0.65</v>
      </c>
      <c r="B18" s="26">
        <f t="shared" si="0"/>
        <v>0.273155467720685</v>
      </c>
      <c r="C18" s="20">
        <v>0</v>
      </c>
    </row>
    <row r="19" spans="1:3" ht="12.75">
      <c r="A19" s="26">
        <f t="shared" si="1"/>
        <v>0.7000000000000001</v>
      </c>
      <c r="B19" s="26">
        <f t="shared" si="0"/>
        <v>0.29453324808184145</v>
      </c>
      <c r="C19" s="20">
        <v>0</v>
      </c>
    </row>
    <row r="20" spans="1:3" ht="12.75">
      <c r="A20" s="26">
        <f t="shared" si="1"/>
        <v>0.7500000000000001</v>
      </c>
      <c r="B20" s="26">
        <f t="shared" si="0"/>
        <v>0.3146894409937888</v>
      </c>
      <c r="C20" s="20">
        <v>0</v>
      </c>
    </row>
    <row r="21" spans="1:3" ht="12.75">
      <c r="A21" s="26">
        <f t="shared" si="1"/>
        <v>0.8000000000000002</v>
      </c>
      <c r="B21" s="26">
        <f t="shared" si="0"/>
        <v>0.333725845410628</v>
      </c>
      <c r="C21" s="20">
        <v>0</v>
      </c>
    </row>
    <row r="22" spans="1:3" ht="12.75">
      <c r="A22" s="26">
        <f t="shared" si="1"/>
        <v>0.8500000000000002</v>
      </c>
      <c r="B22" s="26">
        <f t="shared" si="0"/>
        <v>0.35173325499412456</v>
      </c>
      <c r="C22" s="20">
        <v>0</v>
      </c>
    </row>
    <row r="23" spans="1:3" ht="12.75">
      <c r="A23" s="26"/>
      <c r="B23" s="26"/>
      <c r="C23" s="2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James Smith, Ph.D.</dc:creator>
  <cp:keywords/>
  <dc:description/>
  <cp:lastModifiedBy>Timothy James Smith</cp:lastModifiedBy>
  <dcterms:created xsi:type="dcterms:W3CDTF">2003-06-17T02:44:24Z</dcterms:created>
  <dcterms:modified xsi:type="dcterms:W3CDTF">2004-01-27T05:13:56Z</dcterms:modified>
  <cp:category/>
  <cp:version/>
  <cp:contentType/>
  <cp:contentStatus/>
</cp:coreProperties>
</file>